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1760"/>
  </bookViews>
  <sheets>
    <sheet name="PŘÍKLAD_ZADÁNÍ_1" sheetId="1" r:id="rId1"/>
    <sheet name="PŘÍKLAD_ŘEŠENÍ_1" sheetId="4" r:id="rId2"/>
    <sheet name="PŘÍKLAD_ZADÁNÍ_2" sheetId="5" r:id="rId3"/>
    <sheet name="PŘÍKLAD_ŘEŠENÍ_2" sheetId="7" r:id="rId4"/>
    <sheet name="List3" sheetId="6" r:id="rId5"/>
  </sheets>
  <calcPr calcId="125725"/>
</workbook>
</file>

<file path=xl/calcChain.xml><?xml version="1.0" encoding="utf-8"?>
<calcChain xmlns="http://schemas.openxmlformats.org/spreadsheetml/2006/main">
  <c r="I4" i="7"/>
  <c r="I5"/>
  <c r="I6"/>
  <c r="I7"/>
  <c r="I8"/>
  <c r="I9"/>
  <c r="I3"/>
  <c r="F4"/>
  <c r="F5"/>
  <c r="F6"/>
  <c r="F7"/>
  <c r="F8"/>
  <c r="F9"/>
  <c r="H4"/>
  <c r="H5"/>
  <c r="H6"/>
  <c r="H7"/>
  <c r="H8"/>
  <c r="H9"/>
  <c r="H3"/>
  <c r="F3"/>
  <c r="D4"/>
  <c r="D5"/>
  <c r="D6"/>
  <c r="D7"/>
  <c r="D8"/>
  <c r="D9"/>
  <c r="D3"/>
  <c r="C4"/>
  <c r="C5"/>
  <c r="C6"/>
  <c r="C7"/>
  <c r="C8"/>
  <c r="C9"/>
  <c r="C3"/>
  <c r="M12" i="4"/>
  <c r="M5"/>
  <c r="M6"/>
  <c r="M7"/>
  <c r="M8"/>
  <c r="M9"/>
  <c r="M10"/>
  <c r="M11"/>
  <c r="M4"/>
  <c r="L12"/>
  <c r="L5"/>
  <c r="L6"/>
  <c r="L7"/>
  <c r="L8"/>
  <c r="L9"/>
  <c r="L10"/>
  <c r="L11"/>
  <c r="L4"/>
  <c r="J12"/>
  <c r="H12"/>
  <c r="F12"/>
  <c r="D12"/>
  <c r="B12"/>
</calcChain>
</file>

<file path=xl/sharedStrings.xml><?xml version="1.0" encoding="utf-8"?>
<sst xmlns="http://schemas.openxmlformats.org/spreadsheetml/2006/main" count="78" uniqueCount="31">
  <si>
    <t>Trhový prodej ovocnáře a zelináře v červnu 2012</t>
  </si>
  <si>
    <t>salát</t>
  </si>
  <si>
    <t>mrkev</t>
  </si>
  <si>
    <t>rajče</t>
  </si>
  <si>
    <t>jahody</t>
  </si>
  <si>
    <t>celkové denní prodané množství</t>
  </si>
  <si>
    <t>prodané množství za měsíc</t>
  </si>
  <si>
    <t>celková denní tržba</t>
  </si>
  <si>
    <t>množství (v kg)</t>
  </si>
  <si>
    <t>cena (v Kč/kg)</t>
  </si>
  <si>
    <t>(v Kč)</t>
  </si>
  <si>
    <t>(v kg)</t>
  </si>
  <si>
    <t>Den / Produkt</t>
  </si>
  <si>
    <t>kedlubna</t>
  </si>
  <si>
    <t>Prodej počítačového vybavení</t>
  </si>
  <si>
    <t>zboží</t>
  </si>
  <si>
    <t>Cena za kus bez DPH</t>
  </si>
  <si>
    <t>Výše DPH v Kč</t>
  </si>
  <si>
    <t>Cena za kus včetně DPH</t>
  </si>
  <si>
    <t xml:space="preserve"> prodaný počet kusů</t>
  </si>
  <si>
    <t>Cena celkem = tržba</t>
  </si>
  <si>
    <t>Sleva</t>
  </si>
  <si>
    <t>Sleva v Kč</t>
  </si>
  <si>
    <t>Výsledná cena</t>
  </si>
  <si>
    <t>Tiskárna Canon 1220</t>
  </si>
  <si>
    <t>Tiskárna Canon 1500</t>
  </si>
  <si>
    <t>Tiskárna HP 3200</t>
  </si>
  <si>
    <t>Tiskárna HP 3220</t>
  </si>
  <si>
    <t>Tiskárna HP 3400</t>
  </si>
  <si>
    <t>Tiskárna Epson 100</t>
  </si>
  <si>
    <t>Tiskárna Epson 120</t>
  </si>
</sst>
</file>

<file path=xl/styles.xml><?xml version="1.0" encoding="utf-8"?>
<styleSheet xmlns="http://schemas.openxmlformats.org/spreadsheetml/2006/main">
  <numFmts count="2">
    <numFmt numFmtId="164" formatCode="#,##0.00\ &quot;Kč&quot;"/>
    <numFmt numFmtId="165" formatCode="#,##0\ &quot;Kč&quot;"/>
  </numFmts>
  <fonts count="7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/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9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0" borderId="9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3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/>
    <xf numFmtId="0" fontId="6" fillId="3" borderId="14" xfId="0" applyFont="1" applyFill="1" applyBorder="1" applyAlignment="1">
      <alignment horizontal="center"/>
    </xf>
    <xf numFmtId="0" fontId="6" fillId="0" borderId="15" xfId="0" applyFont="1" applyBorder="1" applyAlignment="1"/>
    <xf numFmtId="165" fontId="6" fillId="0" borderId="16" xfId="0" applyNumberFormat="1" applyFont="1" applyBorder="1" applyAlignment="1"/>
    <xf numFmtId="9" fontId="6" fillId="0" borderId="17" xfId="0" applyNumberFormat="1" applyFont="1" applyBorder="1" applyAlignment="1">
      <alignment horizontal="center"/>
    </xf>
    <xf numFmtId="0" fontId="6" fillId="0" borderId="18" xfId="0" applyFont="1" applyBorder="1" applyAlignment="1"/>
    <xf numFmtId="165" fontId="6" fillId="0" borderId="7" xfId="0" applyNumberFormat="1" applyFont="1" applyBorder="1" applyAlignment="1"/>
    <xf numFmtId="9" fontId="6" fillId="0" borderId="5" xfId="0" applyNumberFormat="1" applyFont="1" applyBorder="1" applyAlignment="1">
      <alignment horizontal="center"/>
    </xf>
    <xf numFmtId="0" fontId="6" fillId="0" borderId="14" xfId="0" applyFont="1" applyBorder="1" applyAlignment="1"/>
    <xf numFmtId="165" fontId="6" fillId="0" borderId="19" xfId="0" applyNumberFormat="1" applyFont="1" applyBorder="1" applyAlignment="1"/>
    <xf numFmtId="9" fontId="6" fillId="0" borderId="20" xfId="0" applyNumberFormat="1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165" fontId="6" fillId="0" borderId="16" xfId="0" applyNumberFormat="1" applyFont="1" applyBorder="1" applyAlignment="1">
      <alignment vertical="center"/>
    </xf>
    <xf numFmtId="9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9" fontId="6" fillId="0" borderId="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165" fontId="6" fillId="0" borderId="19" xfId="0" applyNumberFormat="1" applyFont="1" applyBorder="1" applyAlignment="1">
      <alignment vertical="center"/>
    </xf>
    <xf numFmtId="9" fontId="6" fillId="0" borderId="20" xfId="0" applyNumberFormat="1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6" fillId="0" borderId="22" xfId="0" applyNumberFormat="1" applyFont="1" applyBorder="1" applyAlignment="1"/>
    <xf numFmtId="0" fontId="6" fillId="4" borderId="15" xfId="0" applyNumberFormat="1" applyFont="1" applyFill="1" applyBorder="1" applyAlignment="1"/>
    <xf numFmtId="0" fontId="6" fillId="2" borderId="15" xfId="0" applyNumberFormat="1" applyFont="1" applyFill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/>
    <xf numFmtId="0" fontId="6" fillId="4" borderId="18" xfId="0" applyNumberFormat="1" applyFont="1" applyFill="1" applyBorder="1" applyAlignment="1"/>
    <xf numFmtId="0" fontId="6" fillId="2" borderId="18" xfId="0" applyNumberFormat="1" applyFont="1" applyFill="1" applyBorder="1" applyAlignment="1"/>
    <xf numFmtId="0" fontId="6" fillId="0" borderId="21" xfId="0" applyNumberFormat="1" applyFont="1" applyBorder="1" applyAlignment="1">
      <alignment horizontal="center"/>
    </xf>
    <xf numFmtId="0" fontId="6" fillId="0" borderId="21" xfId="0" applyNumberFormat="1" applyFont="1" applyBorder="1" applyAlignment="1"/>
    <xf numFmtId="0" fontId="6" fillId="4" borderId="14" xfId="0" applyNumberFormat="1" applyFont="1" applyFill="1" applyBorder="1" applyAlignment="1"/>
    <xf numFmtId="0" fontId="6" fillId="2" borderId="14" xfId="0" applyNumberFormat="1" applyFont="1" applyFill="1" applyBorder="1" applyAlignment="1"/>
    <xf numFmtId="1" fontId="6" fillId="0" borderId="2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vertical="center"/>
    </xf>
    <xf numFmtId="165" fontId="6" fillId="0" borderId="21" xfId="0" applyNumberFormat="1" applyFont="1" applyBorder="1" applyAlignment="1">
      <alignment vertic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/>
    </xf>
    <xf numFmtId="165" fontId="6" fillId="4" borderId="15" xfId="0" applyNumberFormat="1" applyFont="1" applyFill="1" applyBorder="1" applyAlignment="1">
      <alignment vertical="center"/>
    </xf>
    <xf numFmtId="165" fontId="6" fillId="2" borderId="15" xfId="0" applyNumberFormat="1" applyFont="1" applyFill="1" applyBorder="1" applyAlignment="1">
      <alignment vertical="center"/>
    </xf>
    <xf numFmtId="165" fontId="6" fillId="4" borderId="14" xfId="0" applyNumberFormat="1" applyFont="1" applyFill="1" applyBorder="1" applyAlignment="1">
      <alignment vertical="center"/>
    </xf>
    <xf numFmtId="165" fontId="6" fillId="2" borderId="1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66674</xdr:rowOff>
    </xdr:from>
    <xdr:to>
      <xdr:col>12</xdr:col>
      <xdr:colOff>1066799</xdr:colOff>
      <xdr:row>34</xdr:row>
      <xdr:rowOff>95250</xdr:rowOff>
    </xdr:to>
    <xdr:sp macro="" textlink="">
      <xdr:nvSpPr>
        <xdr:cNvPr id="2" name="TextovéPole 1"/>
        <xdr:cNvSpPr txBox="1"/>
      </xdr:nvSpPr>
      <xdr:spPr>
        <a:xfrm>
          <a:off x="133349" y="3857624"/>
          <a:ext cx="8905875" cy="3429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Vytvořte podle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níže zobrazené tabulky (obrázku)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tabulku, která zobrazuje prodej ovocnáře a zelináře na trhu v červnu v roce 2012.  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cs-CZ"/>
        </a:p>
        <a:p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Tabulku upravte dle následujících pravidel a na základě příslušných vzorců proveďte výpočty: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písmo v celé tabulce nastavte na Arial 10, nadpis na velikost 14 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všechny údaje v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prvním a druhém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řádku jsou tučné 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šířku sloupce A je 13, šířka sloupce B až K je 8,  šírka sloupců L a M je 18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první až třetí řádek je vysoký 30, ostatní řádky jsou vysoké 20, poslední řádek je vysoký 40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text ve všech buňkách je z hlediska svislého zarovnání zarovnán na střed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text v prvním sloupci je z hlediska vodorovného zarovnání zarovnán vlevo, v ostatních sloupcích je zarovnán na střed a vpravo (dle ukázky, obrázku)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ohraničení, stínování a zalomení textu upravte podle ukázky,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obrázku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buňka s textem „Trhový prodej…“ je sloučená buňka (buňka A1)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vypočtěte celkovou denní  tržbu (sloupec  L)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vypočtěte cvelkové denní  prodané množství (sloupec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vypočtěte prodané množství určité plodiny za celý měsíc (řádek 12) 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nastavte,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aby částky celkové denní tržby ve sloupci L byly se symbolem Kč na 2 desetinná místa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dokument zorientujte na šířku a nastavte okraje vlevo a vpravo 0,5; nahoře a dole 1,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umístěte celou tabulku na stránku na střed svisle i vodorovně</a:t>
          </a:r>
          <a:endParaRPr lang="cs-CZ"/>
        </a:p>
        <a:p>
          <a:pPr eaLnBrk="1" fontAlgn="auto" latinLnBrk="0" hangingPunct="1"/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do zápatí na střed umístěte číslo stránky, a ať to má podobu Stránka 1, Stránka 2, Stránka 3 atd.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Správné řešení naleznete na vedlejším listu nazvaném  PŘÍKLAD_ŘEŠENÍ_1</a:t>
          </a:r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66674</xdr:rowOff>
    </xdr:from>
    <xdr:to>
      <xdr:col>12</xdr:col>
      <xdr:colOff>1066799</xdr:colOff>
      <xdr:row>34</xdr:row>
      <xdr:rowOff>95250</xdr:rowOff>
    </xdr:to>
    <xdr:sp macro="" textlink="">
      <xdr:nvSpPr>
        <xdr:cNvPr id="2" name="TextovéPole 1"/>
        <xdr:cNvSpPr txBox="1"/>
      </xdr:nvSpPr>
      <xdr:spPr>
        <a:xfrm>
          <a:off x="133349" y="3857624"/>
          <a:ext cx="8905875" cy="3429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Vytvořte podle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níže zobrazené tabulky (obrázku)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tabulku, která zobrazuje prodej ovocnáře a zelináře na trhu v červnu v roce 2012.  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cs-CZ"/>
        </a:p>
        <a:p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Tabulku upravte dle následujících pravidel a na základě příslušných vzorců proveďte výpočty: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písmo v celé tabulce nastavte na Arial 10, nadpis na velikost 14 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všechny údaje v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prvním a druhém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řádku jsou tučné 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šířku sloupce A je 13, šířka sloupce B až K je 8,  šírka sloupců L a M je 18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první až třetí řádek je vysoký 30, ostatní řádky jsou vysoké 20, poslední řádek je vysoký 40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text ve všech buňkách je z hlediska svislého zarovnání zarovnán na střed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text v prvním sloupci je z hlediska vodorovného zarovnání zarovnán vlevo, v ostatních sloupcích je zarovnán na střed a vpravo (dle ukázky, obrázku)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ohraničení, stínování a zalomení textu upravte podle ukázky,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obrázku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buňka s textem „Trhový prodej…“ je sloučená buňka (buňka A1)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vypočtěte celkovou denní  tržbu (sloupec  L)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vypočtěte cvelkové denní  prodané množství (sloupec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vypočtěte prodané množství určité plodiny za celý měsíc (řádek 12) 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nastavte,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aby částky celkové denní tržby ve sloupci L byly se symbolem Kč na 2 desetinná místa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dokument zorientujte na šířku a nastavte okraje vlevo a vpravo 0,5; nahoře a dole 1,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umístěte celou tabulku na stránku na střed svisle i vodorovně</a:t>
          </a:r>
          <a:endParaRPr lang="cs-CZ"/>
        </a:p>
        <a:p>
          <a:pPr eaLnBrk="1" fontAlgn="auto" latinLnBrk="0" hangingPunct="1"/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- do zápatí na střed umístěte číslo stránky, a ať to má podobu Stránka 1, Stránka 2, Stránka 3 atd.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Správné řešení naleznete na vedlejším listu nazvaném  PŘÍKLAD_ŘEŠENÍ</a:t>
          </a:r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0</xdr:rowOff>
    </xdr:from>
    <xdr:to>
      <xdr:col>8</xdr:col>
      <xdr:colOff>876300</xdr:colOff>
      <xdr:row>21</xdr:row>
      <xdr:rowOff>9525</xdr:rowOff>
    </xdr:to>
    <xdr:sp macro="" textlink="">
      <xdr:nvSpPr>
        <xdr:cNvPr id="3" name="TextovéPole 2"/>
        <xdr:cNvSpPr txBox="1"/>
      </xdr:nvSpPr>
      <xdr:spPr>
        <a:xfrm>
          <a:off x="57150" y="3743325"/>
          <a:ext cx="920115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/>
          <a:r>
            <a:rPr lang="cs-CZ" sz="1100" b="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Příklad 2:</a:t>
          </a:r>
        </a:p>
        <a:p>
          <a:pPr rtl="0"/>
          <a:endParaRPr lang="cs-CZ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Tabulku upravte dle následujících pravidel a na základě příslušných vzorců proveďte výpočty: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1) Nastavte Vzhled stránky na "A4 na šířku", okraje vlevo, vpravo, nahoře i dole  na 1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2) Zarovnejte údaje v celé tabulce (v každé buňce) z hlediska svislosti - Na střed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3) Upravte údaje v buňkách ve druhém řádku tak, že stejný text bude při zúžení sloupečku ve dvou řádcích (zalomení textu)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4) Vypočtěte výši DPH v Kč (sloupec C), když víte, že činí 20 % z Ceny za kus bez DPH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5) Vypočtěte Cenu za kus včetně DPH (sloupec D), což je cena za kus a výše DPH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6) Vypočtěte Cenu celkem = třžbu (sloupec F), což je počet prodaných kusů a cena za kus včetně DPH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7) Vypočtěte (vzorec) Slevu v Kč (sloupce H), jedná se o procentní slevu (0 % nebo 5 %) z ceny celkem = tržby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8) Vypočtěte výslednou cenu (sloupec I), kterou zaplatí zákazník 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9) Všechny čísla (kromě sloupce E a G) nastavte v korunách bez desetinných míst</a:t>
          </a:r>
        </a:p>
        <a:p>
          <a:pPr rtl="0"/>
          <a:endParaRPr lang="cs-CZ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Správné řešení naleznete na vedlejším listu nazvaném  PŘÍKLAD_ŘEŠENÍ_2</a:t>
          </a:r>
          <a:endParaRPr lang="cs-CZ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cs-CZ"/>
        </a:p>
        <a:p>
          <a:endParaRPr lang="cs-CZ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0</xdr:rowOff>
    </xdr:from>
    <xdr:to>
      <xdr:col>8</xdr:col>
      <xdr:colOff>876300</xdr:colOff>
      <xdr:row>21</xdr:row>
      <xdr:rowOff>9525</xdr:rowOff>
    </xdr:to>
    <xdr:sp macro="" textlink="">
      <xdr:nvSpPr>
        <xdr:cNvPr id="2" name="TextovéPole 1"/>
        <xdr:cNvSpPr txBox="1"/>
      </xdr:nvSpPr>
      <xdr:spPr>
        <a:xfrm>
          <a:off x="57150" y="3209925"/>
          <a:ext cx="904875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/>
          <a:r>
            <a:rPr lang="cs-CZ" sz="1100" b="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Příklad 2:</a:t>
          </a:r>
        </a:p>
        <a:p>
          <a:pPr rtl="0"/>
          <a:endParaRPr lang="cs-CZ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Tabulku upravte dle následujících pravidel a na základě příslušných vzorců proveďte výpočty: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1) Nastavte Vzhled stránky na "A4 na šířku", okraje vlevo, vpravo, nahoře i dole  na 1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2) Zarovnejte údaje v celé tabulce (v každé buňce) z hlediska svislosti - Na střed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3) Upravte údaje v buňkách ve druhém řádku tak, že stejný text bude při zúžení sloupečku ve dvou řádcích (zalomení textu)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4) Vypočtěte výši DPH v Kč (sloupec C), když víte, že činí 20 % z Ceny za kus bez DPH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5) Vypočtěte Cenu za kus včetně DPH (sloupec D), což je cena za kus a výše DPH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6) Vypočtěte Cenu celkem = třžbu (sloupec F), což je počet prodaných kusů a cena za kus včetně DPH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7) Vypočtěte (vzorec) Slevu v Kč (sloupce H), jedná se o procentní slevu (0 % nebo 5 %) z ceny celkem = tržby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8) Vypočtěte výslednou cenu (sloupec I), kterou zaplatí zákazník </a:t>
          </a:r>
          <a:endParaRPr lang="cs-CZ"/>
        </a:p>
        <a:p>
          <a:pPr rtl="0"/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9) Všechny čísla (kromě sloupce E a G) nastavte v korunách bez desetinných míst</a:t>
          </a:r>
        </a:p>
        <a:p>
          <a:pPr rtl="0"/>
          <a:endParaRPr lang="cs-CZ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Správné řešení naleznete na vedlejším listu nazvaném  PŘÍKLAD_ŘEŠENÍ_2</a:t>
          </a:r>
          <a:endParaRPr lang="cs-CZ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cs-CZ"/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sqref="A1:IV1"/>
    </sheetView>
  </sheetViews>
  <sheetFormatPr defaultRowHeight="12.75"/>
  <cols>
    <col min="1" max="1" width="13.7109375" customWidth="1"/>
    <col min="2" max="11" width="8.7109375" customWidth="1"/>
    <col min="12" max="13" width="18.7109375" customWidth="1"/>
    <col min="14" max="14" width="15.5703125" customWidth="1"/>
  </cols>
  <sheetData>
    <row r="1" spans="1:14" ht="30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4" ht="30" customHeight="1">
      <c r="A2" s="19" t="s">
        <v>12</v>
      </c>
      <c r="B2" s="85" t="s">
        <v>1</v>
      </c>
      <c r="C2" s="85"/>
      <c r="D2" s="85" t="s">
        <v>2</v>
      </c>
      <c r="E2" s="85"/>
      <c r="F2" s="85" t="s">
        <v>3</v>
      </c>
      <c r="G2" s="85"/>
      <c r="H2" s="85" t="s">
        <v>13</v>
      </c>
      <c r="I2" s="85"/>
      <c r="J2" s="85" t="s">
        <v>4</v>
      </c>
      <c r="K2" s="86"/>
      <c r="L2" s="15" t="s">
        <v>7</v>
      </c>
      <c r="M2" s="11" t="s">
        <v>5</v>
      </c>
      <c r="N2" s="1"/>
    </row>
    <row r="3" spans="1:14" ht="30" customHeight="1">
      <c r="A3" s="3"/>
      <c r="B3" s="4" t="s">
        <v>8</v>
      </c>
      <c r="C3" s="4" t="s">
        <v>9</v>
      </c>
      <c r="D3" s="4" t="s">
        <v>8</v>
      </c>
      <c r="E3" s="4" t="s">
        <v>9</v>
      </c>
      <c r="F3" s="4" t="s">
        <v>8</v>
      </c>
      <c r="G3" s="4" t="s">
        <v>9</v>
      </c>
      <c r="H3" s="4" t="s">
        <v>8</v>
      </c>
      <c r="I3" s="4" t="s">
        <v>9</v>
      </c>
      <c r="J3" s="4" t="s">
        <v>8</v>
      </c>
      <c r="K3" s="8" t="s">
        <v>9</v>
      </c>
      <c r="L3" s="16" t="s">
        <v>10</v>
      </c>
      <c r="M3" s="12" t="s">
        <v>11</v>
      </c>
      <c r="N3" s="1"/>
    </row>
    <row r="4" spans="1:14" ht="20.100000000000001" customHeight="1">
      <c r="A4" s="20">
        <v>41065</v>
      </c>
      <c r="B4" s="2">
        <v>35</v>
      </c>
      <c r="C4" s="2">
        <v>5.5</v>
      </c>
      <c r="D4" s="2">
        <v>14</v>
      </c>
      <c r="E4" s="2">
        <v>17</v>
      </c>
      <c r="F4" s="2">
        <v>25</v>
      </c>
      <c r="G4" s="2">
        <v>32</v>
      </c>
      <c r="H4" s="2">
        <v>10</v>
      </c>
      <c r="I4" s="2">
        <v>7.5</v>
      </c>
      <c r="J4" s="2">
        <v>45</v>
      </c>
      <c r="K4" s="9">
        <v>60</v>
      </c>
      <c r="L4" s="25"/>
      <c r="M4" s="26"/>
    </row>
    <row r="5" spans="1:14" ht="20.100000000000001" customHeight="1">
      <c r="A5" s="20">
        <v>41066</v>
      </c>
      <c r="B5" s="2">
        <v>25</v>
      </c>
      <c r="C5" s="2">
        <v>5.5</v>
      </c>
      <c r="D5" s="2">
        <v>8</v>
      </c>
      <c r="E5" s="2">
        <v>17</v>
      </c>
      <c r="F5" s="2">
        <v>30</v>
      </c>
      <c r="G5" s="2">
        <v>32</v>
      </c>
      <c r="H5" s="2">
        <v>8</v>
      </c>
      <c r="I5" s="2">
        <v>7.5</v>
      </c>
      <c r="J5" s="2">
        <v>40</v>
      </c>
      <c r="K5" s="9">
        <v>60</v>
      </c>
      <c r="L5" s="25"/>
      <c r="M5" s="26"/>
    </row>
    <row r="6" spans="1:14" ht="20.100000000000001" customHeight="1">
      <c r="A6" s="20">
        <v>41072</v>
      </c>
      <c r="B6" s="2">
        <v>30</v>
      </c>
      <c r="C6" s="2">
        <v>5</v>
      </c>
      <c r="D6" s="2">
        <v>10</v>
      </c>
      <c r="E6" s="2">
        <v>14</v>
      </c>
      <c r="F6" s="2">
        <v>30</v>
      </c>
      <c r="G6" s="2">
        <v>30</v>
      </c>
      <c r="H6" s="2">
        <v>12</v>
      </c>
      <c r="I6" s="2">
        <v>7.5</v>
      </c>
      <c r="J6" s="2">
        <v>50</v>
      </c>
      <c r="K6" s="9">
        <v>55</v>
      </c>
      <c r="L6" s="25"/>
      <c r="M6" s="26"/>
    </row>
    <row r="7" spans="1:14" ht="20.100000000000001" customHeight="1">
      <c r="A7" s="20">
        <v>41073</v>
      </c>
      <c r="B7" s="2">
        <v>30</v>
      </c>
      <c r="C7" s="2">
        <v>5</v>
      </c>
      <c r="D7" s="2">
        <v>12</v>
      </c>
      <c r="E7" s="2">
        <v>14</v>
      </c>
      <c r="F7" s="2">
        <v>35</v>
      </c>
      <c r="G7" s="2">
        <v>30</v>
      </c>
      <c r="H7" s="2">
        <v>12</v>
      </c>
      <c r="I7" s="2">
        <v>7.5</v>
      </c>
      <c r="J7" s="2">
        <v>30</v>
      </c>
      <c r="K7" s="9">
        <v>55</v>
      </c>
      <c r="L7" s="25"/>
      <c r="M7" s="26"/>
    </row>
    <row r="8" spans="1:14" ht="20.100000000000001" customHeight="1">
      <c r="A8" s="20">
        <v>41079</v>
      </c>
      <c r="B8" s="2">
        <v>15</v>
      </c>
      <c r="C8" s="2">
        <v>4.5</v>
      </c>
      <c r="D8" s="2">
        <v>15</v>
      </c>
      <c r="E8" s="2">
        <v>14</v>
      </c>
      <c r="F8" s="2">
        <v>35</v>
      </c>
      <c r="G8" s="2">
        <v>30</v>
      </c>
      <c r="H8" s="2">
        <v>5</v>
      </c>
      <c r="I8" s="2">
        <v>6</v>
      </c>
      <c r="J8" s="2">
        <v>25</v>
      </c>
      <c r="K8" s="9">
        <v>55</v>
      </c>
      <c r="L8" s="25"/>
      <c r="M8" s="26"/>
    </row>
    <row r="9" spans="1:14" ht="20.100000000000001" customHeight="1">
      <c r="A9" s="20">
        <v>41080</v>
      </c>
      <c r="B9" s="2">
        <v>20</v>
      </c>
      <c r="C9" s="2">
        <v>4.5</v>
      </c>
      <c r="D9" s="2">
        <v>15</v>
      </c>
      <c r="E9" s="2">
        <v>13</v>
      </c>
      <c r="F9" s="2">
        <v>30</v>
      </c>
      <c r="G9" s="2">
        <v>28</v>
      </c>
      <c r="H9" s="2">
        <v>7</v>
      </c>
      <c r="I9" s="2">
        <v>6</v>
      </c>
      <c r="J9" s="2">
        <v>20</v>
      </c>
      <c r="K9" s="9">
        <v>55</v>
      </c>
      <c r="L9" s="25"/>
      <c r="M9" s="26"/>
    </row>
    <row r="10" spans="1:14" ht="20.100000000000001" customHeight="1">
      <c r="A10" s="20">
        <v>41086</v>
      </c>
      <c r="B10" s="2">
        <v>24</v>
      </c>
      <c r="C10" s="2">
        <v>4.5</v>
      </c>
      <c r="D10" s="2">
        <v>10</v>
      </c>
      <c r="E10" s="2">
        <v>13</v>
      </c>
      <c r="F10" s="2">
        <v>35</v>
      </c>
      <c r="G10" s="2">
        <v>27.5</v>
      </c>
      <c r="H10" s="2">
        <v>8</v>
      </c>
      <c r="I10" s="2">
        <v>6</v>
      </c>
      <c r="J10" s="2">
        <v>30</v>
      </c>
      <c r="K10" s="9">
        <v>52.5</v>
      </c>
      <c r="L10" s="25"/>
      <c r="M10" s="26"/>
    </row>
    <row r="11" spans="1:14" ht="20.100000000000001" customHeight="1" thickBot="1">
      <c r="A11" s="21">
        <v>41087</v>
      </c>
      <c r="B11" s="5">
        <v>20</v>
      </c>
      <c r="C11" s="5">
        <v>4.5</v>
      </c>
      <c r="D11" s="5">
        <v>8</v>
      </c>
      <c r="E11" s="5">
        <v>13</v>
      </c>
      <c r="F11" s="5">
        <v>35</v>
      </c>
      <c r="G11" s="5">
        <v>27.5</v>
      </c>
      <c r="H11" s="5">
        <v>10</v>
      </c>
      <c r="I11" s="5">
        <v>6</v>
      </c>
      <c r="J11" s="5">
        <v>25</v>
      </c>
      <c r="K11" s="10">
        <v>52.5</v>
      </c>
      <c r="L11" s="25"/>
      <c r="M11" s="27"/>
    </row>
    <row r="12" spans="1:14" s="7" customFormat="1" ht="39.950000000000003" customHeight="1">
      <c r="A12" s="22" t="s">
        <v>6</v>
      </c>
      <c r="B12" s="6"/>
      <c r="C12" s="17"/>
      <c r="D12" s="6"/>
      <c r="E12" s="17"/>
      <c r="F12" s="6"/>
      <c r="G12" s="17"/>
      <c r="H12" s="6"/>
      <c r="I12" s="17"/>
      <c r="J12" s="6"/>
      <c r="K12" s="18"/>
      <c r="L12" s="28"/>
      <c r="M12" s="29"/>
    </row>
  </sheetData>
  <mergeCells count="6">
    <mergeCell ref="J2:K2"/>
    <mergeCell ref="A1:M1"/>
    <mergeCell ref="B2:C2"/>
    <mergeCell ref="D2:E2"/>
    <mergeCell ref="F2:G2"/>
    <mergeCell ref="H2:I2"/>
  </mergeCells>
  <phoneticPr fontId="1" type="noConversion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O6" sqref="O6"/>
    </sheetView>
  </sheetViews>
  <sheetFormatPr defaultRowHeight="12.75"/>
  <cols>
    <col min="1" max="1" width="13.7109375" customWidth="1"/>
    <col min="2" max="11" width="8.7109375" customWidth="1"/>
    <col min="12" max="13" width="18.7109375" customWidth="1"/>
    <col min="14" max="14" width="15.5703125" customWidth="1"/>
  </cols>
  <sheetData>
    <row r="1" spans="1:14" ht="30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4" ht="30" customHeight="1">
      <c r="A2" s="19" t="s">
        <v>12</v>
      </c>
      <c r="B2" s="85" t="s">
        <v>1</v>
      </c>
      <c r="C2" s="85"/>
      <c r="D2" s="85" t="s">
        <v>2</v>
      </c>
      <c r="E2" s="85"/>
      <c r="F2" s="85" t="s">
        <v>3</v>
      </c>
      <c r="G2" s="85"/>
      <c r="H2" s="85" t="s">
        <v>13</v>
      </c>
      <c r="I2" s="85"/>
      <c r="J2" s="85" t="s">
        <v>4</v>
      </c>
      <c r="K2" s="86"/>
      <c r="L2" s="15" t="s">
        <v>7</v>
      </c>
      <c r="M2" s="11" t="s">
        <v>5</v>
      </c>
      <c r="N2" s="1"/>
    </row>
    <row r="3" spans="1:14" ht="30" customHeight="1">
      <c r="A3" s="3"/>
      <c r="B3" s="4" t="s">
        <v>8</v>
      </c>
      <c r="C3" s="4" t="s">
        <v>9</v>
      </c>
      <c r="D3" s="4" t="s">
        <v>8</v>
      </c>
      <c r="E3" s="4" t="s">
        <v>9</v>
      </c>
      <c r="F3" s="4" t="s">
        <v>8</v>
      </c>
      <c r="G3" s="4" t="s">
        <v>9</v>
      </c>
      <c r="H3" s="4" t="s">
        <v>8</v>
      </c>
      <c r="I3" s="4" t="s">
        <v>9</v>
      </c>
      <c r="J3" s="4" t="s">
        <v>8</v>
      </c>
      <c r="K3" s="8" t="s">
        <v>9</v>
      </c>
      <c r="L3" s="16" t="s">
        <v>10</v>
      </c>
      <c r="M3" s="12" t="s">
        <v>11</v>
      </c>
      <c r="N3" s="1"/>
    </row>
    <row r="4" spans="1:14" ht="20.100000000000001" customHeight="1">
      <c r="A4" s="20">
        <v>41065</v>
      </c>
      <c r="B4" s="2">
        <v>35</v>
      </c>
      <c r="C4" s="2">
        <v>5.5</v>
      </c>
      <c r="D4" s="2">
        <v>14</v>
      </c>
      <c r="E4" s="2">
        <v>17</v>
      </c>
      <c r="F4" s="2">
        <v>25</v>
      </c>
      <c r="G4" s="2">
        <v>32</v>
      </c>
      <c r="H4" s="2">
        <v>10</v>
      </c>
      <c r="I4" s="2">
        <v>7.5</v>
      </c>
      <c r="J4" s="2">
        <v>45</v>
      </c>
      <c r="K4" s="9">
        <v>60</v>
      </c>
      <c r="L4" s="23">
        <f>B4*C4+D4*E4+F4*G4+H4*I4+J4*K4</f>
        <v>4005.5</v>
      </c>
      <c r="M4" s="13">
        <f>SUM(B4,D4,F4,H4,J4)</f>
        <v>129</v>
      </c>
    </row>
    <row r="5" spans="1:14" ht="20.100000000000001" customHeight="1">
      <c r="A5" s="20">
        <v>41066</v>
      </c>
      <c r="B5" s="2">
        <v>25</v>
      </c>
      <c r="C5" s="2">
        <v>5.5</v>
      </c>
      <c r="D5" s="2">
        <v>8</v>
      </c>
      <c r="E5" s="2">
        <v>17</v>
      </c>
      <c r="F5" s="2">
        <v>30</v>
      </c>
      <c r="G5" s="2">
        <v>32</v>
      </c>
      <c r="H5" s="2">
        <v>8</v>
      </c>
      <c r="I5" s="2">
        <v>7.5</v>
      </c>
      <c r="J5" s="2">
        <v>40</v>
      </c>
      <c r="K5" s="9">
        <v>60</v>
      </c>
      <c r="L5" s="23">
        <f t="shared" ref="L5:L11" si="0">B5*C5+D5*E5+F5*G5+H5*I5+J5*K5</f>
        <v>3693.5</v>
      </c>
      <c r="M5" s="13">
        <f t="shared" ref="M5:M11" si="1">SUM(B5,D5,F5,H5,J5)</f>
        <v>111</v>
      </c>
    </row>
    <row r="6" spans="1:14" ht="20.100000000000001" customHeight="1">
      <c r="A6" s="20">
        <v>41072</v>
      </c>
      <c r="B6" s="2">
        <v>30</v>
      </c>
      <c r="C6" s="2">
        <v>5</v>
      </c>
      <c r="D6" s="2">
        <v>10</v>
      </c>
      <c r="E6" s="2">
        <v>14</v>
      </c>
      <c r="F6" s="2">
        <v>30</v>
      </c>
      <c r="G6" s="2">
        <v>30</v>
      </c>
      <c r="H6" s="2">
        <v>12</v>
      </c>
      <c r="I6" s="2">
        <v>7.5</v>
      </c>
      <c r="J6" s="2">
        <v>50</v>
      </c>
      <c r="K6" s="9">
        <v>55</v>
      </c>
      <c r="L6" s="23">
        <f t="shared" si="0"/>
        <v>4030</v>
      </c>
      <c r="M6" s="13">
        <f t="shared" si="1"/>
        <v>132</v>
      </c>
    </row>
    <row r="7" spans="1:14" ht="20.100000000000001" customHeight="1">
      <c r="A7" s="20">
        <v>41073</v>
      </c>
      <c r="B7" s="2">
        <v>30</v>
      </c>
      <c r="C7" s="2">
        <v>5</v>
      </c>
      <c r="D7" s="2">
        <v>12</v>
      </c>
      <c r="E7" s="2">
        <v>14</v>
      </c>
      <c r="F7" s="2">
        <v>35</v>
      </c>
      <c r="G7" s="2">
        <v>30</v>
      </c>
      <c r="H7" s="2">
        <v>12</v>
      </c>
      <c r="I7" s="2">
        <v>7.5</v>
      </c>
      <c r="J7" s="2">
        <v>30</v>
      </c>
      <c r="K7" s="9">
        <v>55</v>
      </c>
      <c r="L7" s="23">
        <f t="shared" si="0"/>
        <v>3108</v>
      </c>
      <c r="M7" s="13">
        <f t="shared" si="1"/>
        <v>119</v>
      </c>
    </row>
    <row r="8" spans="1:14" ht="20.100000000000001" customHeight="1">
      <c r="A8" s="20">
        <v>41079</v>
      </c>
      <c r="B8" s="2">
        <v>15</v>
      </c>
      <c r="C8" s="2">
        <v>4.5</v>
      </c>
      <c r="D8" s="2">
        <v>15</v>
      </c>
      <c r="E8" s="2">
        <v>14</v>
      </c>
      <c r="F8" s="2">
        <v>35</v>
      </c>
      <c r="G8" s="2">
        <v>30</v>
      </c>
      <c r="H8" s="2">
        <v>5</v>
      </c>
      <c r="I8" s="2">
        <v>6</v>
      </c>
      <c r="J8" s="2">
        <v>25</v>
      </c>
      <c r="K8" s="9">
        <v>55</v>
      </c>
      <c r="L8" s="23">
        <f t="shared" si="0"/>
        <v>2732.5</v>
      </c>
      <c r="M8" s="13">
        <f t="shared" si="1"/>
        <v>95</v>
      </c>
    </row>
    <row r="9" spans="1:14" ht="20.100000000000001" customHeight="1">
      <c r="A9" s="20">
        <v>41080</v>
      </c>
      <c r="B9" s="2">
        <v>20</v>
      </c>
      <c r="C9" s="2">
        <v>4.5</v>
      </c>
      <c r="D9" s="2">
        <v>15</v>
      </c>
      <c r="E9" s="2">
        <v>13</v>
      </c>
      <c r="F9" s="2">
        <v>30</v>
      </c>
      <c r="G9" s="2">
        <v>28</v>
      </c>
      <c r="H9" s="2">
        <v>7</v>
      </c>
      <c r="I9" s="2">
        <v>6</v>
      </c>
      <c r="J9" s="2">
        <v>20</v>
      </c>
      <c r="K9" s="9">
        <v>55</v>
      </c>
      <c r="L9" s="23">
        <f t="shared" si="0"/>
        <v>2267</v>
      </c>
      <c r="M9" s="13">
        <f t="shared" si="1"/>
        <v>92</v>
      </c>
    </row>
    <row r="10" spans="1:14" ht="20.100000000000001" customHeight="1">
      <c r="A10" s="20">
        <v>41086</v>
      </c>
      <c r="B10" s="2">
        <v>24</v>
      </c>
      <c r="C10" s="2">
        <v>4.5</v>
      </c>
      <c r="D10" s="2">
        <v>10</v>
      </c>
      <c r="E10" s="2">
        <v>13</v>
      </c>
      <c r="F10" s="2">
        <v>35</v>
      </c>
      <c r="G10" s="2">
        <v>27.5</v>
      </c>
      <c r="H10" s="2">
        <v>8</v>
      </c>
      <c r="I10" s="2">
        <v>6</v>
      </c>
      <c r="J10" s="2">
        <v>30</v>
      </c>
      <c r="K10" s="9">
        <v>52.5</v>
      </c>
      <c r="L10" s="23">
        <f t="shared" si="0"/>
        <v>2823.5</v>
      </c>
      <c r="M10" s="13">
        <f t="shared" si="1"/>
        <v>107</v>
      </c>
    </row>
    <row r="11" spans="1:14" ht="20.100000000000001" customHeight="1" thickBot="1">
      <c r="A11" s="21">
        <v>41087</v>
      </c>
      <c r="B11" s="5">
        <v>20</v>
      </c>
      <c r="C11" s="5">
        <v>4.5</v>
      </c>
      <c r="D11" s="5">
        <v>8</v>
      </c>
      <c r="E11" s="5">
        <v>13</v>
      </c>
      <c r="F11" s="5">
        <v>35</v>
      </c>
      <c r="G11" s="5">
        <v>27.5</v>
      </c>
      <c r="H11" s="5">
        <v>10</v>
      </c>
      <c r="I11" s="5">
        <v>6</v>
      </c>
      <c r="J11" s="5">
        <v>25</v>
      </c>
      <c r="K11" s="10">
        <v>52.5</v>
      </c>
      <c r="L11" s="23">
        <f t="shared" si="0"/>
        <v>2529</v>
      </c>
      <c r="M11" s="13">
        <f t="shared" si="1"/>
        <v>98</v>
      </c>
    </row>
    <row r="12" spans="1:14" s="7" customFormat="1" ht="39.950000000000003" customHeight="1">
      <c r="A12" s="22" t="s">
        <v>6</v>
      </c>
      <c r="B12" s="6">
        <f>SUM(B4:B11)</f>
        <v>199</v>
      </c>
      <c r="C12" s="17"/>
      <c r="D12" s="6">
        <f>SUM(D4:D11)</f>
        <v>92</v>
      </c>
      <c r="E12" s="17"/>
      <c r="F12" s="6">
        <f>SUM(F4:F11)</f>
        <v>255</v>
      </c>
      <c r="G12" s="17"/>
      <c r="H12" s="6">
        <f>SUM(H4:H11)</f>
        <v>72</v>
      </c>
      <c r="I12" s="17"/>
      <c r="J12" s="6">
        <f>SUM(J4:J11)</f>
        <v>265</v>
      </c>
      <c r="K12" s="18"/>
      <c r="L12" s="24">
        <f>SUM(L4:L11)</f>
        <v>25189</v>
      </c>
      <c r="M12" s="14">
        <f>SUM(M4:M11)</f>
        <v>883</v>
      </c>
    </row>
  </sheetData>
  <mergeCells count="6">
    <mergeCell ref="A1:M1"/>
    <mergeCell ref="B2:C2"/>
    <mergeCell ref="D2:E2"/>
    <mergeCell ref="F2:G2"/>
    <mergeCell ref="H2:I2"/>
    <mergeCell ref="J2:K2"/>
  </mergeCells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D2" sqref="D2"/>
    </sheetView>
  </sheetViews>
  <sheetFormatPr defaultRowHeight="12.75"/>
  <cols>
    <col min="1" max="1" width="20.42578125" customWidth="1"/>
    <col min="2" max="9" width="14.7109375" customWidth="1"/>
  </cols>
  <sheetData>
    <row r="1" spans="1:9" s="30" customFormat="1" ht="39.950000000000003" customHeight="1" thickTop="1">
      <c r="A1" s="90" t="s">
        <v>14</v>
      </c>
      <c r="B1" s="91"/>
      <c r="C1" s="91"/>
      <c r="D1" s="91"/>
      <c r="E1" s="91"/>
      <c r="F1" s="91"/>
      <c r="G1" s="91"/>
      <c r="H1" s="91"/>
      <c r="I1" s="92"/>
    </row>
    <row r="2" spans="1:9" s="31" customFormat="1" ht="39.950000000000003" customHeight="1" thickBot="1">
      <c r="A2" s="33" t="s">
        <v>15</v>
      </c>
      <c r="B2" s="43" t="s">
        <v>16</v>
      </c>
      <c r="C2" s="43" t="s">
        <v>17</v>
      </c>
      <c r="D2" s="43" t="s">
        <v>18</v>
      </c>
      <c r="E2" s="44" t="s">
        <v>19</v>
      </c>
      <c r="F2" s="44" t="s">
        <v>20</v>
      </c>
      <c r="G2" s="45" t="s">
        <v>21</v>
      </c>
      <c r="H2" s="33" t="s">
        <v>22</v>
      </c>
      <c r="I2" s="33" t="s">
        <v>23</v>
      </c>
    </row>
    <row r="3" spans="1:9" s="30" customFormat="1" ht="21.95" customHeight="1" thickTop="1">
      <c r="A3" s="34" t="s">
        <v>24</v>
      </c>
      <c r="B3" s="35">
        <v>2400</v>
      </c>
      <c r="C3" s="60"/>
      <c r="D3" s="60"/>
      <c r="E3" s="61">
        <v>5</v>
      </c>
      <c r="F3" s="62"/>
      <c r="G3" s="36">
        <v>0.05</v>
      </c>
      <c r="H3" s="63"/>
      <c r="I3" s="64"/>
    </row>
    <row r="4" spans="1:9" s="30" customFormat="1" ht="21.95" customHeight="1">
      <c r="A4" s="37" t="s">
        <v>25</v>
      </c>
      <c r="B4" s="38">
        <v>2500</v>
      </c>
      <c r="C4" s="60"/>
      <c r="D4" s="60"/>
      <c r="E4" s="65">
        <v>4</v>
      </c>
      <c r="F4" s="66"/>
      <c r="G4" s="39">
        <v>0</v>
      </c>
      <c r="H4" s="67"/>
      <c r="I4" s="68"/>
    </row>
    <row r="5" spans="1:9" s="30" customFormat="1" ht="21.95" customHeight="1">
      <c r="A5" s="37" t="s">
        <v>26</v>
      </c>
      <c r="B5" s="38">
        <v>2890</v>
      </c>
      <c r="C5" s="60"/>
      <c r="D5" s="60"/>
      <c r="E5" s="65">
        <v>8</v>
      </c>
      <c r="F5" s="66"/>
      <c r="G5" s="39">
        <v>0</v>
      </c>
      <c r="H5" s="67"/>
      <c r="I5" s="68"/>
    </row>
    <row r="6" spans="1:9" s="30" customFormat="1" ht="21.95" customHeight="1">
      <c r="A6" s="37" t="s">
        <v>27</v>
      </c>
      <c r="B6" s="38">
        <v>3200</v>
      </c>
      <c r="C6" s="60"/>
      <c r="D6" s="60"/>
      <c r="E6" s="65">
        <v>12</v>
      </c>
      <c r="F6" s="66"/>
      <c r="G6" s="39">
        <v>0.05</v>
      </c>
      <c r="H6" s="67"/>
      <c r="I6" s="68"/>
    </row>
    <row r="7" spans="1:9" s="30" customFormat="1" ht="21.95" customHeight="1">
      <c r="A7" s="37" t="s">
        <v>28</v>
      </c>
      <c r="B7" s="38">
        <v>3350</v>
      </c>
      <c r="C7" s="60"/>
      <c r="D7" s="60"/>
      <c r="E7" s="65">
        <v>10</v>
      </c>
      <c r="F7" s="66"/>
      <c r="G7" s="39">
        <v>0.05</v>
      </c>
      <c r="H7" s="67"/>
      <c r="I7" s="68"/>
    </row>
    <row r="8" spans="1:9" s="30" customFormat="1" ht="21.95" customHeight="1">
      <c r="A8" s="37" t="s">
        <v>29</v>
      </c>
      <c r="B8" s="38">
        <v>2900</v>
      </c>
      <c r="C8" s="60"/>
      <c r="D8" s="60"/>
      <c r="E8" s="65">
        <v>8</v>
      </c>
      <c r="F8" s="66"/>
      <c r="G8" s="39">
        <v>0</v>
      </c>
      <c r="H8" s="67"/>
      <c r="I8" s="68"/>
    </row>
    <row r="9" spans="1:9" s="30" customFormat="1" ht="21.95" customHeight="1" thickBot="1">
      <c r="A9" s="40" t="s">
        <v>30</v>
      </c>
      <c r="B9" s="41">
        <v>3100</v>
      </c>
      <c r="C9" s="69"/>
      <c r="D9" s="69"/>
      <c r="E9" s="69">
        <v>8</v>
      </c>
      <c r="F9" s="70"/>
      <c r="G9" s="42">
        <v>0</v>
      </c>
      <c r="H9" s="71"/>
      <c r="I9" s="72"/>
    </row>
    <row r="10" spans="1:9" s="32" customFormat="1" ht="21" thickTop="1"/>
    <row r="11" spans="1:9" s="32" customFormat="1" ht="20.25"/>
    <row r="12" spans="1:9" s="32" customFormat="1" ht="20.25"/>
    <row r="13" spans="1:9" s="32" customFormat="1" ht="20.25"/>
    <row r="14" spans="1:9" s="32" customFormat="1" ht="20.25"/>
    <row r="15" spans="1:9" s="32" customFormat="1" ht="20.25"/>
    <row r="16" spans="1:9" s="32" customFormat="1" ht="20.25"/>
    <row r="17" s="32" customFormat="1" ht="20.25"/>
    <row r="18" s="32" customFormat="1" ht="20.25"/>
    <row r="19" s="32" customFormat="1" ht="20.25"/>
    <row r="20" s="32" customFormat="1" ht="20.25"/>
  </sheetData>
  <mergeCells count="1">
    <mergeCell ref="A1:I1"/>
  </mergeCells>
  <pageMargins left="0.59055118110236227" right="0.39370078740157483" top="0.78740157480314965" bottom="0.78740157480314965" header="0.51181102362204722" footer="0.5118110236220472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K11" sqref="K11"/>
    </sheetView>
  </sheetViews>
  <sheetFormatPr defaultRowHeight="12.75"/>
  <cols>
    <col min="1" max="1" width="20.42578125" customWidth="1"/>
    <col min="2" max="9" width="14.7109375" customWidth="1"/>
  </cols>
  <sheetData>
    <row r="1" spans="1:9" s="30" customFormat="1" ht="39.950000000000003" customHeight="1" thickTop="1">
      <c r="A1" s="93" t="s">
        <v>14</v>
      </c>
      <c r="B1" s="94"/>
      <c r="C1" s="94"/>
      <c r="D1" s="94"/>
      <c r="E1" s="94"/>
      <c r="F1" s="94"/>
      <c r="G1" s="94"/>
      <c r="H1" s="94"/>
      <c r="I1" s="95"/>
    </row>
    <row r="2" spans="1:9" s="31" customFormat="1" ht="39.950000000000003" customHeight="1" thickBot="1">
      <c r="A2" s="46" t="s">
        <v>15</v>
      </c>
      <c r="B2" s="56" t="s">
        <v>16</v>
      </c>
      <c r="C2" s="56" t="s">
        <v>17</v>
      </c>
      <c r="D2" s="56" t="s">
        <v>18</v>
      </c>
      <c r="E2" s="57" t="s">
        <v>19</v>
      </c>
      <c r="F2" s="57" t="s">
        <v>20</v>
      </c>
      <c r="G2" s="58" t="s">
        <v>21</v>
      </c>
      <c r="H2" s="59" t="s">
        <v>22</v>
      </c>
      <c r="I2" s="59" t="s">
        <v>23</v>
      </c>
    </row>
    <row r="3" spans="1:9" s="30" customFormat="1" ht="21.95" customHeight="1" thickTop="1">
      <c r="A3" s="47" t="s">
        <v>24</v>
      </c>
      <c r="B3" s="48">
        <v>2400</v>
      </c>
      <c r="C3" s="78">
        <f>0.2*B3</f>
        <v>480</v>
      </c>
      <c r="D3" s="78">
        <f>B3+C3</f>
        <v>2880</v>
      </c>
      <c r="E3" s="73">
        <v>5</v>
      </c>
      <c r="F3" s="76">
        <f>D3*E3</f>
        <v>14400</v>
      </c>
      <c r="G3" s="49">
        <v>0.05</v>
      </c>
      <c r="H3" s="81">
        <f>F3*G3</f>
        <v>720</v>
      </c>
      <c r="I3" s="82">
        <f>F3-H3</f>
        <v>13680</v>
      </c>
    </row>
    <row r="4" spans="1:9" s="30" customFormat="1" ht="21.95" customHeight="1">
      <c r="A4" s="50" t="s">
        <v>25</v>
      </c>
      <c r="B4" s="51">
        <v>2500</v>
      </c>
      <c r="C4" s="78">
        <f t="shared" ref="C4:C9" si="0">0.2*B4</f>
        <v>500</v>
      </c>
      <c r="D4" s="78">
        <f t="shared" ref="D4:D9" si="1">B4+C4</f>
        <v>3000</v>
      </c>
      <c r="E4" s="74">
        <v>4</v>
      </c>
      <c r="F4" s="76">
        <f t="shared" ref="F4:F9" si="2">D4*E4</f>
        <v>12000</v>
      </c>
      <c r="G4" s="52">
        <v>0</v>
      </c>
      <c r="H4" s="81">
        <f t="shared" ref="H4:H9" si="3">F4*G4</f>
        <v>0</v>
      </c>
      <c r="I4" s="82">
        <f t="shared" ref="I4:I9" si="4">F4-H4</f>
        <v>12000</v>
      </c>
    </row>
    <row r="5" spans="1:9" s="30" customFormat="1" ht="21.95" customHeight="1">
      <c r="A5" s="50" t="s">
        <v>26</v>
      </c>
      <c r="B5" s="51">
        <v>2890</v>
      </c>
      <c r="C5" s="78">
        <f t="shared" si="0"/>
        <v>578</v>
      </c>
      <c r="D5" s="78">
        <f t="shared" si="1"/>
        <v>3468</v>
      </c>
      <c r="E5" s="74">
        <v>8</v>
      </c>
      <c r="F5" s="76">
        <f t="shared" si="2"/>
        <v>27744</v>
      </c>
      <c r="G5" s="52">
        <v>0</v>
      </c>
      <c r="H5" s="81">
        <f t="shared" si="3"/>
        <v>0</v>
      </c>
      <c r="I5" s="82">
        <f t="shared" si="4"/>
        <v>27744</v>
      </c>
    </row>
    <row r="6" spans="1:9" s="30" customFormat="1" ht="21.95" customHeight="1">
      <c r="A6" s="50" t="s">
        <v>27</v>
      </c>
      <c r="B6" s="51">
        <v>3200</v>
      </c>
      <c r="C6" s="78">
        <f t="shared" si="0"/>
        <v>640</v>
      </c>
      <c r="D6" s="78">
        <f t="shared" si="1"/>
        <v>3840</v>
      </c>
      <c r="E6" s="74">
        <v>12</v>
      </c>
      <c r="F6" s="76">
        <f t="shared" si="2"/>
        <v>46080</v>
      </c>
      <c r="G6" s="52">
        <v>0.05</v>
      </c>
      <c r="H6" s="81">
        <f t="shared" si="3"/>
        <v>2304</v>
      </c>
      <c r="I6" s="82">
        <f t="shared" si="4"/>
        <v>43776</v>
      </c>
    </row>
    <row r="7" spans="1:9" s="30" customFormat="1" ht="21.95" customHeight="1">
      <c r="A7" s="50" t="s">
        <v>28</v>
      </c>
      <c r="B7" s="51">
        <v>3350</v>
      </c>
      <c r="C7" s="78">
        <f t="shared" si="0"/>
        <v>670</v>
      </c>
      <c r="D7" s="78">
        <f t="shared" si="1"/>
        <v>4020</v>
      </c>
      <c r="E7" s="74">
        <v>10</v>
      </c>
      <c r="F7" s="76">
        <f t="shared" si="2"/>
        <v>40200</v>
      </c>
      <c r="G7" s="52">
        <v>0.05</v>
      </c>
      <c r="H7" s="81">
        <f t="shared" si="3"/>
        <v>2010</v>
      </c>
      <c r="I7" s="82">
        <f t="shared" si="4"/>
        <v>38190</v>
      </c>
    </row>
    <row r="8" spans="1:9" s="30" customFormat="1" ht="21.95" customHeight="1">
      <c r="A8" s="50" t="s">
        <v>29</v>
      </c>
      <c r="B8" s="51">
        <v>2900</v>
      </c>
      <c r="C8" s="78">
        <f t="shared" si="0"/>
        <v>580</v>
      </c>
      <c r="D8" s="78">
        <f t="shared" si="1"/>
        <v>3480</v>
      </c>
      <c r="E8" s="74">
        <v>8</v>
      </c>
      <c r="F8" s="76">
        <f t="shared" si="2"/>
        <v>27840</v>
      </c>
      <c r="G8" s="52">
        <v>0</v>
      </c>
      <c r="H8" s="81">
        <f t="shared" si="3"/>
        <v>0</v>
      </c>
      <c r="I8" s="82">
        <f t="shared" si="4"/>
        <v>27840</v>
      </c>
    </row>
    <row r="9" spans="1:9" s="30" customFormat="1" ht="21.95" customHeight="1" thickBot="1">
      <c r="A9" s="53" t="s">
        <v>30</v>
      </c>
      <c r="B9" s="54">
        <v>3100</v>
      </c>
      <c r="C9" s="79">
        <f t="shared" si="0"/>
        <v>620</v>
      </c>
      <c r="D9" s="80">
        <f t="shared" si="1"/>
        <v>3720</v>
      </c>
      <c r="E9" s="75">
        <v>8</v>
      </c>
      <c r="F9" s="77">
        <f t="shared" si="2"/>
        <v>29760</v>
      </c>
      <c r="G9" s="55">
        <v>0</v>
      </c>
      <c r="H9" s="83">
        <f t="shared" si="3"/>
        <v>0</v>
      </c>
      <c r="I9" s="84">
        <f t="shared" si="4"/>
        <v>29760</v>
      </c>
    </row>
    <row r="10" spans="1:9" s="32" customFormat="1" ht="21" thickTop="1"/>
    <row r="11" spans="1:9" s="32" customFormat="1" ht="20.25"/>
    <row r="12" spans="1:9" s="32" customFormat="1" ht="20.25"/>
    <row r="13" spans="1:9" s="32" customFormat="1" ht="20.25"/>
    <row r="14" spans="1:9" s="32" customFormat="1" ht="20.25"/>
    <row r="15" spans="1:9" s="32" customFormat="1" ht="20.25"/>
    <row r="16" spans="1:9" s="32" customFormat="1" ht="20.25"/>
    <row r="17" s="32" customFormat="1" ht="20.25"/>
    <row r="18" s="32" customFormat="1" ht="20.25"/>
    <row r="19" s="32" customFormat="1" ht="20.25"/>
    <row r="20" s="32" customFormat="1" ht="20.25"/>
  </sheetData>
  <mergeCells count="1">
    <mergeCell ref="A1:I1"/>
  </mergeCell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PŘÍKLAD_ZADÁNÍ_1</vt:lpstr>
      <vt:lpstr>PŘÍKLAD_ŘEŠENÍ_1</vt:lpstr>
      <vt:lpstr>PŘÍKLAD_ZADÁNÍ_2</vt:lpstr>
      <vt:lpstr>PŘÍKLAD_ŘEŠENÍ_2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Bazant</dc:creator>
  <cp:lastModifiedBy>Petr Bazant</cp:lastModifiedBy>
  <cp:lastPrinted>2013-05-28T13:51:05Z</cp:lastPrinted>
  <dcterms:created xsi:type="dcterms:W3CDTF">2013-01-27T18:52:51Z</dcterms:created>
  <dcterms:modified xsi:type="dcterms:W3CDTF">2014-01-17T08:20:12Z</dcterms:modified>
</cp:coreProperties>
</file>